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ACREDITACION\Evidencias\"/>
    </mc:Choice>
  </mc:AlternateContent>
  <xr:revisionPtr revIDLastSave="0" documentId="13_ncr:1_{97C51737-E2D8-4BBB-8CD2-A445084052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valuación GIFOR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5" i="1" s="1"/>
  <c r="I44" i="1"/>
  <c r="I45" i="1" s="1"/>
  <c r="J44" i="1"/>
  <c r="J45" i="1" s="1"/>
  <c r="K44" i="1"/>
  <c r="K45" i="1" s="1"/>
  <c r="L44" i="1"/>
  <c r="L45" i="1" s="1"/>
  <c r="M44" i="1"/>
  <c r="M45" i="1" s="1"/>
  <c r="N44" i="1"/>
  <c r="N45" i="1" s="1"/>
  <c r="O44" i="1"/>
  <c r="O45" i="1" s="1"/>
  <c r="P44" i="1"/>
  <c r="P45" i="1" s="1"/>
  <c r="Q44" i="1"/>
  <c r="Q45" i="1" s="1"/>
  <c r="R44" i="1"/>
  <c r="R45" i="1" s="1"/>
  <c r="S44" i="1"/>
  <c r="S45" i="1" s="1"/>
  <c r="H47" i="1"/>
  <c r="H48" i="1" s="1"/>
  <c r="I47" i="1"/>
  <c r="I48" i="1" s="1"/>
  <c r="J47" i="1"/>
  <c r="J48" i="1" s="1"/>
  <c r="K47" i="1"/>
  <c r="K48" i="1" s="1"/>
  <c r="L47" i="1"/>
  <c r="L48" i="1" s="1"/>
  <c r="M47" i="1"/>
  <c r="M48" i="1" s="1"/>
  <c r="N47" i="1"/>
  <c r="N48" i="1" s="1"/>
  <c r="O47" i="1"/>
  <c r="O48" i="1" s="1"/>
  <c r="P47" i="1"/>
  <c r="P48" i="1" s="1"/>
  <c r="Q47" i="1"/>
  <c r="Q48" i="1" s="1"/>
  <c r="R47" i="1"/>
  <c r="R48" i="1" s="1"/>
  <c r="S47" i="1"/>
  <c r="S48" i="1" s="1"/>
  <c r="H50" i="1"/>
  <c r="I50" i="1"/>
  <c r="I51" i="1" s="1"/>
  <c r="J50" i="1"/>
  <c r="J51" i="1" s="1"/>
  <c r="K50" i="1"/>
  <c r="K51" i="1" s="1"/>
  <c r="L50" i="1"/>
  <c r="L51" i="1" s="1"/>
  <c r="M50" i="1"/>
  <c r="M51" i="1" s="1"/>
  <c r="N50" i="1"/>
  <c r="N51" i="1" s="1"/>
  <c r="O50" i="1"/>
  <c r="O51" i="1" s="1"/>
  <c r="P50" i="1"/>
  <c r="P51" i="1" s="1"/>
  <c r="Q50" i="1"/>
  <c r="Q51" i="1" s="1"/>
  <c r="R50" i="1"/>
  <c r="R51" i="1" s="1"/>
  <c r="S50" i="1"/>
  <c r="S51" i="1" s="1"/>
  <c r="H51" i="1"/>
  <c r="H53" i="1"/>
  <c r="H54" i="1" s="1"/>
  <c r="I53" i="1"/>
  <c r="I54" i="1" s="1"/>
  <c r="J53" i="1"/>
  <c r="J54" i="1" s="1"/>
  <c r="K53" i="1"/>
  <c r="K54" i="1" s="1"/>
  <c r="L53" i="1"/>
  <c r="L54" i="1" s="1"/>
  <c r="M53" i="1"/>
  <c r="M54" i="1" s="1"/>
  <c r="N53" i="1"/>
  <c r="N54" i="1" s="1"/>
  <c r="O53" i="1"/>
  <c r="O54" i="1" s="1"/>
  <c r="P53" i="1"/>
  <c r="P54" i="1" s="1"/>
  <c r="Q53" i="1"/>
  <c r="Q54" i="1" s="1"/>
  <c r="R53" i="1"/>
  <c r="R54" i="1" s="1"/>
  <c r="S53" i="1"/>
  <c r="S54" i="1" s="1"/>
  <c r="G44" i="1"/>
  <c r="G45" i="1" s="1"/>
  <c r="G53" i="1"/>
  <c r="G54" i="1" s="1"/>
  <c r="G50" i="1"/>
  <c r="G51" i="1" s="1"/>
  <c r="G47" i="1"/>
  <c r="G48" i="1" s="1"/>
</calcChain>
</file>

<file path=xl/sharedStrings.xml><?xml version="1.0" encoding="utf-8"?>
<sst xmlns="http://schemas.openxmlformats.org/spreadsheetml/2006/main" count="182" uniqueCount="77">
  <si>
    <t>Centro</t>
  </si>
  <si>
    <t>Escuela Técnica Superior de Ingeniería Agronómica y de Montes</t>
  </si>
  <si>
    <t>Plan</t>
  </si>
  <si>
    <t>Eviencia</t>
  </si>
  <si>
    <t>Curso</t>
  </si>
  <si>
    <t>Código</t>
  </si>
  <si>
    <t>Nombre</t>
  </si>
  <si>
    <t>ECTS</t>
  </si>
  <si>
    <t>Carácter</t>
  </si>
  <si>
    <t>Temporalidad</t>
  </si>
  <si>
    <t>1º</t>
  </si>
  <si>
    <t>1er Cuatrimestre</t>
  </si>
  <si>
    <t>2º Cuatrimestre</t>
  </si>
  <si>
    <t>2º</t>
  </si>
  <si>
    <t>Obligatoria</t>
  </si>
  <si>
    <t>Informes/ memorias de Prácticas</t>
  </si>
  <si>
    <t>Resolución de Problemas</t>
  </si>
  <si>
    <t>Pruebas de ejecución de tareas reales y/o simuladas</t>
  </si>
  <si>
    <t>Grado de Ingeniería Forestal</t>
  </si>
  <si>
    <t>Matemáticas</t>
  </si>
  <si>
    <t>Básica</t>
  </si>
  <si>
    <t>Anual</t>
  </si>
  <si>
    <t>Fundamentos físicos de la ingeniería</t>
  </si>
  <si>
    <t>Bases biológicas de la producción forestal</t>
  </si>
  <si>
    <t>Química general</t>
  </si>
  <si>
    <t>Geología y climatología</t>
  </si>
  <si>
    <t>Métodos y paquetes estadísticos</t>
  </si>
  <si>
    <t>Ampliación de química y bioquímica</t>
  </si>
  <si>
    <t>Dibujo de ingeniería</t>
  </si>
  <si>
    <t>Economía y empresa</t>
  </si>
  <si>
    <t>Edafología</t>
  </si>
  <si>
    <t>Geomática</t>
  </si>
  <si>
    <t>Maquinaria y mecanización forestales</t>
  </si>
  <si>
    <t>Electrotecnia y electrificación forestales</t>
  </si>
  <si>
    <t>Anatomía y fisiología vegetal</t>
  </si>
  <si>
    <t>Ecología y fauna forestal</t>
  </si>
  <si>
    <t>Botánica forestal y geobotánica</t>
  </si>
  <si>
    <t>Patología y entomología forestal</t>
  </si>
  <si>
    <t>Hidráulica forestal</t>
  </si>
  <si>
    <t>Vías y obras forestales</t>
  </si>
  <si>
    <t>Sociología y política forestal</t>
  </si>
  <si>
    <t>3º</t>
  </si>
  <si>
    <t>Dasometría e inventariación forestal</t>
  </si>
  <si>
    <t>Selvicultura general</t>
  </si>
  <si>
    <t>Recursos genéticos forestales. Producción de planta forestal</t>
  </si>
  <si>
    <t>Jardinería y paisajismo</t>
  </si>
  <si>
    <t>Gestión de caza y pesca. Sistemas acuícolas</t>
  </si>
  <si>
    <t>Fundamentos y defensa contra incendios forestales</t>
  </si>
  <si>
    <t>Selvicultura mediterránea</t>
  </si>
  <si>
    <t>Pascicultura y sistemas agrosilvopastorales</t>
  </si>
  <si>
    <t>Repoblaciones forestales. Recuperación de espacios degradados</t>
  </si>
  <si>
    <t>Aprovechamientos forestales</t>
  </si>
  <si>
    <t>Construcciones forestales</t>
  </si>
  <si>
    <t>4º</t>
  </si>
  <si>
    <t>Ordenación y planificación del territorio forestal. Ordenación de montes (I)</t>
  </si>
  <si>
    <t>Hidrología forestal</t>
  </si>
  <si>
    <t>Proyectos y evaluación de impacto ambiental</t>
  </si>
  <si>
    <t>Fundamentos y tecnología de la madera</t>
  </si>
  <si>
    <t>Ordenación de montes (II) y Certificación forestal</t>
  </si>
  <si>
    <t>Restauración hidrológico-forestal</t>
  </si>
  <si>
    <t>Exposición oral</t>
  </si>
  <si>
    <t>Exámenes</t>
  </si>
  <si>
    <t>Prácticas de laboratorio</t>
  </si>
  <si>
    <t>Cuaderno de prácticas</t>
  </si>
  <si>
    <t>Proyecto</t>
  </si>
  <si>
    <t>Portafolios</t>
  </si>
  <si>
    <t>Análisis de documentos</t>
  </si>
  <si>
    <t>Supuesto práctico/discusión caso clínico/discusión trabajo científico</t>
  </si>
  <si>
    <t>Estudio de casos</t>
  </si>
  <si>
    <t>Diarios</t>
  </si>
  <si>
    <t>Instrumentos de evaluación (%)</t>
  </si>
  <si>
    <t>%</t>
  </si>
  <si>
    <t>C6_E36_Información sobre los sistemas de evaluación por asignatura</t>
  </si>
  <si>
    <t>Horas (1º curso)</t>
  </si>
  <si>
    <t>Horas (2º curso)</t>
  </si>
  <si>
    <t>Horas (3º curso)</t>
  </si>
  <si>
    <t>Horas (4º curso)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</si>
</sst>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  <charset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/>
    <xf numFmtId="0" fontId="0" fillId="0" borderId="0" xfId="0" applyFill="1"/>
    <xf numFmtId="0" fontId="0" fillId="0" borderId="0" xfId="0" applyAlignment="1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4" xfId="0" applyBorder="1"/>
    <xf numFmtId="1" fontId="0" fillId="0" borderId="24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6" fillId="3" borderId="3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64" fontId="4" fillId="0" borderId="32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0" fontId="6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zoomScale="80" zoomScaleNormal="80" workbookViewId="0">
      <selection activeCell="C14" sqref="C14"/>
    </sheetView>
  </sheetViews>
  <sheetFormatPr baseColWidth="10" defaultRowHeight="15" x14ac:dyDescent="0.25"/>
  <cols>
    <col min="1" max="1" width="7.5703125" customWidth="1"/>
    <col min="2" max="2" width="8" customWidth="1"/>
    <col min="3" max="3" width="66.85546875" style="3" customWidth="1"/>
    <col min="4" max="4" width="14.85546875" customWidth="1"/>
    <col min="5" max="5" width="14.42578125" customWidth="1"/>
    <col min="6" max="6" width="17.85546875" customWidth="1"/>
    <col min="7" max="7" width="15.42578125" style="5" customWidth="1"/>
    <col min="8" max="8" width="15.7109375" style="5" customWidth="1"/>
    <col min="9" max="9" width="15.7109375" customWidth="1"/>
    <col min="10" max="10" width="15.7109375" style="5" customWidth="1"/>
    <col min="11" max="11" width="14.28515625" customWidth="1"/>
    <col min="13" max="13" width="13.5703125" style="5" customWidth="1"/>
    <col min="14" max="14" width="13.7109375" customWidth="1"/>
    <col min="15" max="16" width="13.7109375" style="5" customWidth="1"/>
    <col min="17" max="17" width="17" style="5" customWidth="1"/>
    <col min="18" max="18" width="16.28515625" style="5" customWidth="1"/>
    <col min="19" max="19" width="19.7109375" style="5" customWidth="1"/>
  </cols>
  <sheetData>
    <row r="1" spans="1:19" x14ac:dyDescent="0.25">
      <c r="A1" s="1" t="s">
        <v>0</v>
      </c>
      <c r="B1" s="1"/>
      <c r="C1" s="1" t="s">
        <v>1</v>
      </c>
    </row>
    <row r="2" spans="1:19" x14ac:dyDescent="0.25">
      <c r="A2" s="1" t="s">
        <v>2</v>
      </c>
      <c r="B2" s="1"/>
      <c r="C2" s="1" t="s">
        <v>18</v>
      </c>
    </row>
    <row r="3" spans="1:19" x14ac:dyDescent="0.25">
      <c r="A3" s="1" t="s">
        <v>3</v>
      </c>
      <c r="B3" s="1"/>
      <c r="C3" s="63" t="s">
        <v>72</v>
      </c>
    </row>
    <row r="4" spans="1:19" ht="15.75" thickBot="1" x14ac:dyDescent="0.3">
      <c r="A4" s="4"/>
      <c r="B4" s="4"/>
      <c r="C4" s="4"/>
    </row>
    <row r="5" spans="1:19" ht="24.75" customHeight="1" thickBot="1" x14ac:dyDescent="0.3">
      <c r="G5" s="68" t="s">
        <v>70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1:19" ht="63.75" x14ac:dyDescent="0.25">
      <c r="A6" s="67" t="s">
        <v>4</v>
      </c>
      <c r="B6" s="24" t="s">
        <v>5</v>
      </c>
      <c r="C6" s="25" t="s">
        <v>6</v>
      </c>
      <c r="D6" s="25" t="s">
        <v>7</v>
      </c>
      <c r="E6" s="25" t="s">
        <v>8</v>
      </c>
      <c r="F6" s="51" t="s">
        <v>9</v>
      </c>
      <c r="G6" s="42" t="s">
        <v>66</v>
      </c>
      <c r="H6" s="26" t="s">
        <v>63</v>
      </c>
      <c r="I6" s="26" t="s">
        <v>69</v>
      </c>
      <c r="J6" s="26" t="s">
        <v>68</v>
      </c>
      <c r="K6" s="26" t="s">
        <v>61</v>
      </c>
      <c r="L6" s="26" t="s">
        <v>60</v>
      </c>
      <c r="M6" s="26" t="s">
        <v>15</v>
      </c>
      <c r="N6" s="26" t="s">
        <v>65</v>
      </c>
      <c r="O6" s="26" t="s">
        <v>62</v>
      </c>
      <c r="P6" s="26" t="s">
        <v>64</v>
      </c>
      <c r="Q6" s="26" t="s">
        <v>17</v>
      </c>
      <c r="R6" s="26" t="s">
        <v>16</v>
      </c>
      <c r="S6" s="27" t="s">
        <v>67</v>
      </c>
    </row>
    <row r="7" spans="1:19" s="2" customFormat="1" ht="15" customHeight="1" x14ac:dyDescent="0.25">
      <c r="A7" s="22" t="s">
        <v>10</v>
      </c>
      <c r="B7" s="28">
        <v>101050</v>
      </c>
      <c r="C7" s="6" t="s">
        <v>19</v>
      </c>
      <c r="D7" s="12">
        <v>9</v>
      </c>
      <c r="E7" s="7" t="s">
        <v>20</v>
      </c>
      <c r="F7" s="52" t="s">
        <v>21</v>
      </c>
      <c r="G7" s="43"/>
      <c r="H7" s="21"/>
      <c r="I7" s="21"/>
      <c r="J7" s="21"/>
      <c r="K7" s="21">
        <v>70</v>
      </c>
      <c r="L7" s="21">
        <v>10</v>
      </c>
      <c r="M7" s="21"/>
      <c r="N7" s="21"/>
      <c r="O7" s="21">
        <v>20</v>
      </c>
      <c r="P7" s="21"/>
      <c r="Q7" s="21"/>
      <c r="R7" s="21"/>
      <c r="S7" s="29"/>
    </row>
    <row r="8" spans="1:19" s="2" customFormat="1" ht="15" customHeight="1" x14ac:dyDescent="0.25">
      <c r="A8" s="22" t="s">
        <v>10</v>
      </c>
      <c r="B8" s="28">
        <v>101052</v>
      </c>
      <c r="C8" s="6" t="s">
        <v>22</v>
      </c>
      <c r="D8" s="12">
        <v>9</v>
      </c>
      <c r="E8" s="7" t="s">
        <v>20</v>
      </c>
      <c r="F8" s="53" t="s">
        <v>21</v>
      </c>
      <c r="G8" s="44"/>
      <c r="H8" s="13"/>
      <c r="I8" s="13"/>
      <c r="J8" s="13"/>
      <c r="K8" s="13">
        <v>65</v>
      </c>
      <c r="L8" s="13"/>
      <c r="M8" s="13"/>
      <c r="N8" s="13"/>
      <c r="O8" s="13">
        <v>10</v>
      </c>
      <c r="P8" s="13"/>
      <c r="Q8" s="13"/>
      <c r="R8" s="13">
        <v>25</v>
      </c>
      <c r="S8" s="30"/>
    </row>
    <row r="9" spans="1:19" s="2" customFormat="1" ht="15" customHeight="1" x14ac:dyDescent="0.25">
      <c r="A9" s="22" t="s">
        <v>10</v>
      </c>
      <c r="B9" s="28">
        <v>101055</v>
      </c>
      <c r="C9" s="6" t="s">
        <v>23</v>
      </c>
      <c r="D9" s="12">
        <v>6</v>
      </c>
      <c r="E9" s="7" t="s">
        <v>20</v>
      </c>
      <c r="F9" s="53" t="s">
        <v>11</v>
      </c>
      <c r="G9" s="44"/>
      <c r="H9" s="13"/>
      <c r="I9" s="13"/>
      <c r="J9" s="13"/>
      <c r="K9" s="13">
        <v>80</v>
      </c>
      <c r="L9" s="13">
        <v>10</v>
      </c>
      <c r="M9" s="13">
        <v>10</v>
      </c>
      <c r="N9" s="13"/>
      <c r="O9" s="13"/>
      <c r="P9" s="13"/>
      <c r="Q9" s="13"/>
      <c r="R9" s="13"/>
      <c r="S9" s="30"/>
    </row>
    <row r="10" spans="1:19" s="2" customFormat="1" ht="15" customHeight="1" x14ac:dyDescent="0.25">
      <c r="A10" s="22" t="s">
        <v>10</v>
      </c>
      <c r="B10" s="28">
        <v>101053</v>
      </c>
      <c r="C10" s="6" t="s">
        <v>24</v>
      </c>
      <c r="D10" s="12">
        <v>6</v>
      </c>
      <c r="E10" s="7" t="s">
        <v>20</v>
      </c>
      <c r="F10" s="53" t="s">
        <v>11</v>
      </c>
      <c r="G10" s="44"/>
      <c r="H10" s="13"/>
      <c r="I10" s="13"/>
      <c r="J10" s="13"/>
      <c r="K10" s="13">
        <v>40</v>
      </c>
      <c r="L10" s="13"/>
      <c r="M10" s="13"/>
      <c r="N10" s="13"/>
      <c r="O10" s="13">
        <v>20</v>
      </c>
      <c r="P10" s="13"/>
      <c r="Q10" s="13"/>
      <c r="R10" s="13">
        <v>40</v>
      </c>
      <c r="S10" s="30"/>
    </row>
    <row r="11" spans="1:19" s="2" customFormat="1" ht="15" customHeight="1" x14ac:dyDescent="0.25">
      <c r="A11" s="22" t="s">
        <v>10</v>
      </c>
      <c r="B11" s="28">
        <v>101058</v>
      </c>
      <c r="C11" s="6" t="s">
        <v>25</v>
      </c>
      <c r="D11" s="12">
        <v>6</v>
      </c>
      <c r="E11" s="7" t="s">
        <v>20</v>
      </c>
      <c r="F11" s="53" t="s">
        <v>11</v>
      </c>
      <c r="G11" s="44"/>
      <c r="H11" s="13"/>
      <c r="I11" s="13"/>
      <c r="J11" s="13"/>
      <c r="K11" s="13">
        <v>50</v>
      </c>
      <c r="L11" s="13">
        <v>10</v>
      </c>
      <c r="M11" s="13">
        <v>10</v>
      </c>
      <c r="N11" s="13"/>
      <c r="O11" s="13">
        <v>10</v>
      </c>
      <c r="P11" s="13"/>
      <c r="Q11" s="13">
        <v>20</v>
      </c>
      <c r="R11" s="13"/>
      <c r="S11" s="30"/>
    </row>
    <row r="12" spans="1:19" s="2" customFormat="1" ht="15" customHeight="1" x14ac:dyDescent="0.25">
      <c r="A12" s="22" t="s">
        <v>10</v>
      </c>
      <c r="B12" s="28">
        <v>101051</v>
      </c>
      <c r="C12" s="6" t="s">
        <v>26</v>
      </c>
      <c r="D12" s="12">
        <v>6</v>
      </c>
      <c r="E12" s="7" t="s">
        <v>20</v>
      </c>
      <c r="F12" s="53" t="s">
        <v>12</v>
      </c>
      <c r="G12" s="44"/>
      <c r="H12" s="13"/>
      <c r="I12" s="13"/>
      <c r="J12" s="13"/>
      <c r="K12" s="13">
        <v>13</v>
      </c>
      <c r="L12" s="13"/>
      <c r="M12" s="13"/>
      <c r="N12" s="13"/>
      <c r="O12" s="13">
        <v>43</v>
      </c>
      <c r="P12" s="13"/>
      <c r="Q12" s="13"/>
      <c r="R12" s="13">
        <v>44</v>
      </c>
      <c r="S12" s="30"/>
    </row>
    <row r="13" spans="1:19" s="2" customFormat="1" ht="15.75" customHeight="1" x14ac:dyDescent="0.25">
      <c r="A13" s="22" t="s">
        <v>10</v>
      </c>
      <c r="B13" s="28">
        <v>101054</v>
      </c>
      <c r="C13" s="6" t="s">
        <v>27</v>
      </c>
      <c r="D13" s="12">
        <v>6</v>
      </c>
      <c r="E13" s="7" t="s">
        <v>20</v>
      </c>
      <c r="F13" s="53" t="s">
        <v>12</v>
      </c>
      <c r="G13" s="44"/>
      <c r="H13" s="13"/>
      <c r="I13" s="13"/>
      <c r="J13" s="13"/>
      <c r="K13" s="13">
        <v>50</v>
      </c>
      <c r="L13" s="13">
        <v>10</v>
      </c>
      <c r="M13" s="13"/>
      <c r="N13" s="13"/>
      <c r="O13" s="13">
        <v>10</v>
      </c>
      <c r="P13" s="13"/>
      <c r="Q13" s="13"/>
      <c r="R13" s="13">
        <v>30</v>
      </c>
      <c r="S13" s="30"/>
    </row>
    <row r="14" spans="1:19" s="2" customFormat="1" ht="15" customHeight="1" x14ac:dyDescent="0.25">
      <c r="A14" s="22" t="s">
        <v>10</v>
      </c>
      <c r="B14" s="28">
        <v>101056</v>
      </c>
      <c r="C14" s="6" t="s">
        <v>28</v>
      </c>
      <c r="D14" s="12">
        <v>6</v>
      </c>
      <c r="E14" s="7" t="s">
        <v>20</v>
      </c>
      <c r="F14" s="53" t="s">
        <v>12</v>
      </c>
      <c r="G14" s="44"/>
      <c r="H14" s="13"/>
      <c r="I14" s="13"/>
      <c r="J14" s="13"/>
      <c r="K14" s="13">
        <v>70</v>
      </c>
      <c r="L14" s="13"/>
      <c r="M14" s="13"/>
      <c r="N14" s="13">
        <v>15</v>
      </c>
      <c r="O14" s="13"/>
      <c r="P14" s="13"/>
      <c r="Q14" s="13">
        <v>15</v>
      </c>
      <c r="R14" s="13"/>
      <c r="S14" s="30"/>
    </row>
    <row r="15" spans="1:19" s="2" customFormat="1" ht="15" customHeight="1" x14ac:dyDescent="0.25">
      <c r="A15" s="23" t="s">
        <v>10</v>
      </c>
      <c r="B15" s="31">
        <v>101057</v>
      </c>
      <c r="C15" s="8" t="s">
        <v>29</v>
      </c>
      <c r="D15" s="9">
        <v>6</v>
      </c>
      <c r="E15" s="10" t="s">
        <v>20</v>
      </c>
      <c r="F15" s="54" t="s">
        <v>12</v>
      </c>
      <c r="G15" s="45"/>
      <c r="H15" s="16">
        <v>10</v>
      </c>
      <c r="I15" s="16"/>
      <c r="J15" s="16"/>
      <c r="K15" s="16">
        <v>60</v>
      </c>
      <c r="L15" s="16"/>
      <c r="M15" s="16"/>
      <c r="N15" s="16"/>
      <c r="O15" s="16">
        <v>10</v>
      </c>
      <c r="P15" s="16">
        <v>20</v>
      </c>
      <c r="Q15" s="16"/>
      <c r="R15" s="16"/>
      <c r="S15" s="32"/>
    </row>
    <row r="16" spans="1:19" s="2" customFormat="1" ht="15" customHeight="1" x14ac:dyDescent="0.25">
      <c r="A16" s="22" t="s">
        <v>13</v>
      </c>
      <c r="B16" s="28">
        <v>101060</v>
      </c>
      <c r="C16" s="6" t="s">
        <v>30</v>
      </c>
      <c r="D16" s="12">
        <v>6</v>
      </c>
      <c r="E16" s="7" t="s">
        <v>14</v>
      </c>
      <c r="F16" s="53" t="s">
        <v>11</v>
      </c>
      <c r="G16" s="44">
        <v>20</v>
      </c>
      <c r="H16" s="13"/>
      <c r="I16" s="13"/>
      <c r="J16" s="13"/>
      <c r="K16" s="13">
        <v>60</v>
      </c>
      <c r="L16" s="13"/>
      <c r="M16" s="13">
        <v>20</v>
      </c>
      <c r="N16" s="13"/>
      <c r="O16" s="13"/>
      <c r="P16" s="13"/>
      <c r="Q16" s="13"/>
      <c r="R16" s="13"/>
      <c r="S16" s="30"/>
    </row>
    <row r="17" spans="1:19" s="2" customFormat="1" ht="15" customHeight="1" x14ac:dyDescent="0.25">
      <c r="A17" s="22" t="s">
        <v>13</v>
      </c>
      <c r="B17" s="28">
        <v>101062</v>
      </c>
      <c r="C17" s="6" t="s">
        <v>31</v>
      </c>
      <c r="D17" s="12">
        <v>6</v>
      </c>
      <c r="E17" s="7" t="s">
        <v>14</v>
      </c>
      <c r="F17" s="53" t="s">
        <v>11</v>
      </c>
      <c r="G17" s="44"/>
      <c r="H17" s="13"/>
      <c r="I17" s="13"/>
      <c r="J17" s="13"/>
      <c r="K17" s="13">
        <v>60</v>
      </c>
      <c r="L17" s="13"/>
      <c r="M17" s="13">
        <v>15</v>
      </c>
      <c r="N17" s="13"/>
      <c r="O17" s="13"/>
      <c r="P17" s="13"/>
      <c r="Q17" s="13"/>
      <c r="R17" s="13"/>
      <c r="S17" s="30">
        <v>15</v>
      </c>
    </row>
    <row r="18" spans="1:19" s="2" customFormat="1" ht="15" customHeight="1" x14ac:dyDescent="0.25">
      <c r="A18" s="22" t="s">
        <v>13</v>
      </c>
      <c r="B18" s="28">
        <v>101064</v>
      </c>
      <c r="C18" s="6" t="s">
        <v>32</v>
      </c>
      <c r="D18" s="71">
        <v>4.5</v>
      </c>
      <c r="E18" s="7" t="s">
        <v>14</v>
      </c>
      <c r="F18" s="53" t="s">
        <v>11</v>
      </c>
      <c r="G18" s="44"/>
      <c r="H18" s="13"/>
      <c r="I18" s="13"/>
      <c r="J18" s="13"/>
      <c r="K18" s="13">
        <v>80</v>
      </c>
      <c r="L18" s="13"/>
      <c r="M18" s="13">
        <v>10</v>
      </c>
      <c r="N18" s="13"/>
      <c r="O18" s="13"/>
      <c r="P18" s="13"/>
      <c r="Q18" s="13"/>
      <c r="R18" s="13">
        <v>10</v>
      </c>
      <c r="S18" s="30"/>
    </row>
    <row r="19" spans="1:19" s="2" customFormat="1" ht="15" customHeight="1" x14ac:dyDescent="0.25">
      <c r="A19" s="22" t="s">
        <v>13</v>
      </c>
      <c r="B19" s="28">
        <v>101066</v>
      </c>
      <c r="C19" s="6" t="s">
        <v>33</v>
      </c>
      <c r="D19" s="71">
        <v>4.5</v>
      </c>
      <c r="E19" s="7" t="s">
        <v>14</v>
      </c>
      <c r="F19" s="53" t="s">
        <v>11</v>
      </c>
      <c r="G19" s="46"/>
      <c r="H19" s="14"/>
      <c r="I19" s="14"/>
      <c r="J19" s="14"/>
      <c r="K19" s="14">
        <v>60</v>
      </c>
      <c r="L19" s="14"/>
      <c r="M19" s="14">
        <v>10</v>
      </c>
      <c r="N19" s="14"/>
      <c r="O19" s="14"/>
      <c r="P19" s="14"/>
      <c r="Q19" s="14"/>
      <c r="R19" s="13"/>
      <c r="S19" s="30">
        <v>30</v>
      </c>
    </row>
    <row r="20" spans="1:19" s="2" customFormat="1" ht="15" customHeight="1" x14ac:dyDescent="0.25">
      <c r="A20" s="22" t="s">
        <v>13</v>
      </c>
      <c r="B20" s="28">
        <v>101072</v>
      </c>
      <c r="C20" s="6" t="s">
        <v>34</v>
      </c>
      <c r="D20" s="12">
        <v>6</v>
      </c>
      <c r="E20" s="7" t="s">
        <v>14</v>
      </c>
      <c r="F20" s="53" t="s">
        <v>11</v>
      </c>
      <c r="G20" s="46"/>
      <c r="H20" s="14"/>
      <c r="I20" s="14"/>
      <c r="J20" s="14"/>
      <c r="K20" s="14">
        <v>70</v>
      </c>
      <c r="L20" s="14"/>
      <c r="M20" s="14">
        <v>20</v>
      </c>
      <c r="N20" s="14"/>
      <c r="O20" s="14"/>
      <c r="P20" s="14"/>
      <c r="Q20" s="14"/>
      <c r="R20" s="13"/>
      <c r="S20" s="30">
        <v>10</v>
      </c>
    </row>
    <row r="21" spans="1:19" s="2" customFormat="1" ht="15" customHeight="1" x14ac:dyDescent="0.25">
      <c r="A21" s="22" t="s">
        <v>13</v>
      </c>
      <c r="B21" s="28">
        <v>101061</v>
      </c>
      <c r="C21" s="6" t="s">
        <v>35</v>
      </c>
      <c r="D21" s="12">
        <v>6</v>
      </c>
      <c r="E21" s="7" t="s">
        <v>14</v>
      </c>
      <c r="F21" s="53" t="s">
        <v>11</v>
      </c>
      <c r="G21" s="46"/>
      <c r="H21" s="14"/>
      <c r="I21" s="14"/>
      <c r="J21" s="14"/>
      <c r="K21" s="14">
        <v>70</v>
      </c>
      <c r="L21" s="14">
        <v>10</v>
      </c>
      <c r="M21" s="14">
        <v>10</v>
      </c>
      <c r="N21" s="14"/>
      <c r="O21" s="14"/>
      <c r="P21" s="14">
        <v>10</v>
      </c>
      <c r="Q21" s="14"/>
      <c r="R21" s="13"/>
      <c r="S21" s="30"/>
    </row>
    <row r="22" spans="1:19" s="2" customFormat="1" ht="15" customHeight="1" x14ac:dyDescent="0.25">
      <c r="A22" s="22" t="s">
        <v>13</v>
      </c>
      <c r="B22" s="28">
        <v>101059</v>
      </c>
      <c r="C22" s="6" t="s">
        <v>36</v>
      </c>
      <c r="D22" s="12">
        <v>6</v>
      </c>
      <c r="E22" s="7" t="s">
        <v>14</v>
      </c>
      <c r="F22" s="53" t="s">
        <v>12</v>
      </c>
      <c r="G22" s="46"/>
      <c r="H22" s="14"/>
      <c r="I22" s="14"/>
      <c r="J22" s="14"/>
      <c r="K22" s="14">
        <v>60</v>
      </c>
      <c r="L22" s="14">
        <v>10</v>
      </c>
      <c r="M22" s="14">
        <v>10</v>
      </c>
      <c r="N22" s="14"/>
      <c r="O22" s="14">
        <v>10</v>
      </c>
      <c r="P22" s="14"/>
      <c r="Q22" s="14">
        <v>10</v>
      </c>
      <c r="R22" s="13"/>
      <c r="S22" s="30"/>
    </row>
    <row r="23" spans="1:19" s="2" customFormat="1" ht="15" customHeight="1" x14ac:dyDescent="0.25">
      <c r="A23" s="22" t="s">
        <v>13</v>
      </c>
      <c r="B23" s="28">
        <v>101081</v>
      </c>
      <c r="C23" s="6" t="s">
        <v>37</v>
      </c>
      <c r="D23" s="12">
        <v>6</v>
      </c>
      <c r="E23" s="7" t="s">
        <v>14</v>
      </c>
      <c r="F23" s="53" t="s">
        <v>12</v>
      </c>
      <c r="G23" s="46"/>
      <c r="H23" s="14"/>
      <c r="I23" s="14"/>
      <c r="J23" s="14">
        <v>20</v>
      </c>
      <c r="K23" s="14">
        <v>70</v>
      </c>
      <c r="L23" s="14"/>
      <c r="M23" s="14">
        <v>10</v>
      </c>
      <c r="N23" s="14"/>
      <c r="O23" s="14"/>
      <c r="P23" s="14"/>
      <c r="Q23" s="14"/>
      <c r="R23" s="13"/>
      <c r="S23" s="30"/>
    </row>
    <row r="24" spans="1:19" s="2" customFormat="1" ht="15" customHeight="1" x14ac:dyDescent="0.25">
      <c r="A24" s="22" t="s">
        <v>13</v>
      </c>
      <c r="B24" s="28">
        <v>101065</v>
      </c>
      <c r="C24" s="6" t="s">
        <v>38</v>
      </c>
      <c r="D24" s="71">
        <v>4.5</v>
      </c>
      <c r="E24" s="7" t="s">
        <v>14</v>
      </c>
      <c r="F24" s="53" t="s">
        <v>12</v>
      </c>
      <c r="G24" s="46"/>
      <c r="H24" s="14"/>
      <c r="I24" s="14"/>
      <c r="J24" s="14"/>
      <c r="K24" s="14">
        <v>70</v>
      </c>
      <c r="L24" s="14">
        <v>15</v>
      </c>
      <c r="M24" s="14"/>
      <c r="N24" s="14"/>
      <c r="O24" s="14">
        <v>15</v>
      </c>
      <c r="P24" s="14"/>
      <c r="Q24" s="14"/>
      <c r="R24" s="13"/>
      <c r="S24" s="30"/>
    </row>
    <row r="25" spans="1:19" s="2" customFormat="1" ht="15" customHeight="1" x14ac:dyDescent="0.25">
      <c r="A25" s="22" t="s">
        <v>13</v>
      </c>
      <c r="B25" s="28">
        <v>277001</v>
      </c>
      <c r="C25" s="6" t="s">
        <v>39</v>
      </c>
      <c r="D25" s="71">
        <v>4.5</v>
      </c>
      <c r="E25" s="7" t="s">
        <v>14</v>
      </c>
      <c r="F25" s="53" t="s">
        <v>12</v>
      </c>
      <c r="G25" s="46"/>
      <c r="H25" s="14"/>
      <c r="I25" s="14"/>
      <c r="J25" s="14"/>
      <c r="K25" s="14">
        <v>50</v>
      </c>
      <c r="L25" s="14"/>
      <c r="M25" s="14"/>
      <c r="N25" s="14"/>
      <c r="O25" s="14">
        <v>10</v>
      </c>
      <c r="P25" s="14">
        <v>25</v>
      </c>
      <c r="Q25" s="14"/>
      <c r="R25" s="13">
        <v>15</v>
      </c>
      <c r="S25" s="30"/>
    </row>
    <row r="26" spans="1:19" s="2" customFormat="1" ht="15" customHeight="1" x14ac:dyDescent="0.25">
      <c r="A26" s="23" t="s">
        <v>13</v>
      </c>
      <c r="B26" s="31">
        <v>101071</v>
      </c>
      <c r="C26" s="8" t="s">
        <v>40</v>
      </c>
      <c r="D26" s="9">
        <v>6</v>
      </c>
      <c r="E26" s="10" t="s">
        <v>14</v>
      </c>
      <c r="F26" s="54" t="s">
        <v>12</v>
      </c>
      <c r="G26" s="47">
        <v>15</v>
      </c>
      <c r="H26" s="17"/>
      <c r="I26" s="17"/>
      <c r="J26" s="17">
        <v>20</v>
      </c>
      <c r="K26" s="17">
        <v>50</v>
      </c>
      <c r="L26" s="17">
        <v>15</v>
      </c>
      <c r="M26" s="17"/>
      <c r="N26" s="17"/>
      <c r="O26" s="17"/>
      <c r="P26" s="17"/>
      <c r="Q26" s="17"/>
      <c r="R26" s="16"/>
      <c r="S26" s="32"/>
    </row>
    <row r="27" spans="1:19" s="2" customFormat="1" ht="15" customHeight="1" x14ac:dyDescent="0.25">
      <c r="A27" s="22" t="s">
        <v>41</v>
      </c>
      <c r="B27" s="28">
        <v>101068</v>
      </c>
      <c r="C27" s="6" t="s">
        <v>42</v>
      </c>
      <c r="D27" s="12">
        <v>6</v>
      </c>
      <c r="E27" s="11" t="s">
        <v>14</v>
      </c>
      <c r="F27" s="53" t="s">
        <v>11</v>
      </c>
      <c r="G27" s="46"/>
      <c r="H27" s="14"/>
      <c r="I27" s="14">
        <v>10</v>
      </c>
      <c r="J27" s="14"/>
      <c r="K27" s="14">
        <v>30</v>
      </c>
      <c r="L27" s="14"/>
      <c r="M27" s="14">
        <v>10</v>
      </c>
      <c r="N27" s="14"/>
      <c r="O27" s="14">
        <v>15</v>
      </c>
      <c r="P27" s="14"/>
      <c r="Q27" s="14"/>
      <c r="R27" s="13">
        <v>35</v>
      </c>
      <c r="S27" s="30"/>
    </row>
    <row r="28" spans="1:19" s="2" customFormat="1" ht="15" customHeight="1" x14ac:dyDescent="0.25">
      <c r="A28" s="22" t="s">
        <v>41</v>
      </c>
      <c r="B28" s="28">
        <v>277003</v>
      </c>
      <c r="C28" s="6" t="s">
        <v>43</v>
      </c>
      <c r="D28" s="71">
        <v>4.5</v>
      </c>
      <c r="E28" s="7" t="s">
        <v>14</v>
      </c>
      <c r="F28" s="53" t="s">
        <v>11</v>
      </c>
      <c r="G28" s="46"/>
      <c r="H28" s="14"/>
      <c r="I28" s="14"/>
      <c r="J28" s="14">
        <v>20</v>
      </c>
      <c r="K28" s="14">
        <v>60</v>
      </c>
      <c r="L28" s="14">
        <v>10</v>
      </c>
      <c r="M28" s="14">
        <v>10</v>
      </c>
      <c r="N28" s="14"/>
      <c r="O28" s="14"/>
      <c r="P28" s="14"/>
      <c r="Q28" s="14"/>
      <c r="R28" s="13"/>
      <c r="S28" s="30"/>
    </row>
    <row r="29" spans="1:19" s="2" customFormat="1" ht="15" customHeight="1" x14ac:dyDescent="0.25">
      <c r="A29" s="22" t="s">
        <v>41</v>
      </c>
      <c r="B29" s="28">
        <v>101080</v>
      </c>
      <c r="C29" s="6" t="s">
        <v>44</v>
      </c>
      <c r="D29" s="12">
        <v>6</v>
      </c>
      <c r="E29" s="7" t="s">
        <v>14</v>
      </c>
      <c r="F29" s="53" t="s">
        <v>11</v>
      </c>
      <c r="G29" s="46"/>
      <c r="H29" s="14">
        <v>40</v>
      </c>
      <c r="I29" s="14"/>
      <c r="J29" s="14"/>
      <c r="K29" s="14">
        <v>50</v>
      </c>
      <c r="L29" s="14">
        <v>10</v>
      </c>
      <c r="M29" s="14"/>
      <c r="N29" s="14"/>
      <c r="O29" s="14"/>
      <c r="P29" s="14"/>
      <c r="Q29" s="14"/>
      <c r="R29" s="13"/>
      <c r="S29" s="30"/>
    </row>
    <row r="30" spans="1:19" x14ac:dyDescent="0.25">
      <c r="A30" s="22" t="s">
        <v>41</v>
      </c>
      <c r="B30" s="28">
        <v>277004</v>
      </c>
      <c r="C30" s="6" t="s">
        <v>45</v>
      </c>
      <c r="D30" s="71">
        <v>4.5</v>
      </c>
      <c r="E30" s="7" t="s">
        <v>14</v>
      </c>
      <c r="F30" s="53" t="s">
        <v>11</v>
      </c>
      <c r="G30" s="48"/>
      <c r="H30" s="18"/>
      <c r="I30" s="15"/>
      <c r="J30" s="18"/>
      <c r="K30" s="14">
        <v>60</v>
      </c>
      <c r="L30" s="14">
        <v>10</v>
      </c>
      <c r="M30" s="18"/>
      <c r="N30" s="15"/>
      <c r="O30" s="18"/>
      <c r="P30" s="18">
        <v>20</v>
      </c>
      <c r="Q30" s="18">
        <v>10</v>
      </c>
      <c r="R30" s="18"/>
      <c r="S30" s="33"/>
    </row>
    <row r="31" spans="1:19" x14ac:dyDescent="0.25">
      <c r="A31" s="22" t="s">
        <v>41</v>
      </c>
      <c r="B31" s="28">
        <v>101077</v>
      </c>
      <c r="C31" s="6" t="s">
        <v>46</v>
      </c>
      <c r="D31" s="12">
        <v>6</v>
      </c>
      <c r="E31" s="7" t="s">
        <v>14</v>
      </c>
      <c r="F31" s="53" t="s">
        <v>11</v>
      </c>
      <c r="G31" s="48"/>
      <c r="H31" s="18"/>
      <c r="I31" s="15"/>
      <c r="J31" s="18"/>
      <c r="K31" s="14">
        <v>80</v>
      </c>
      <c r="L31" s="14">
        <v>10</v>
      </c>
      <c r="M31" s="18"/>
      <c r="N31" s="15"/>
      <c r="O31" s="18">
        <v>10</v>
      </c>
      <c r="P31" s="18"/>
      <c r="Q31" s="18"/>
      <c r="R31" s="18"/>
      <c r="S31" s="33"/>
    </row>
    <row r="32" spans="1:19" x14ac:dyDescent="0.25">
      <c r="A32" s="22" t="s">
        <v>41</v>
      </c>
      <c r="B32" s="28">
        <v>101083</v>
      </c>
      <c r="C32" s="6" t="s">
        <v>47</v>
      </c>
      <c r="D32" s="12">
        <v>6</v>
      </c>
      <c r="E32" s="7" t="s">
        <v>14</v>
      </c>
      <c r="F32" s="55" t="s">
        <v>12</v>
      </c>
      <c r="G32" s="48">
        <v>10</v>
      </c>
      <c r="H32" s="18"/>
      <c r="I32" s="15"/>
      <c r="J32" s="18">
        <v>10</v>
      </c>
      <c r="K32" s="14">
        <v>55</v>
      </c>
      <c r="L32" s="15"/>
      <c r="M32" s="18"/>
      <c r="N32" s="15"/>
      <c r="O32" s="18"/>
      <c r="P32" s="18"/>
      <c r="Q32" s="18"/>
      <c r="R32" s="18">
        <v>10</v>
      </c>
      <c r="S32" s="33">
        <v>15</v>
      </c>
    </row>
    <row r="33" spans="1:19" x14ac:dyDescent="0.25">
      <c r="A33" s="22" t="s">
        <v>41</v>
      </c>
      <c r="B33" s="28">
        <v>277007</v>
      </c>
      <c r="C33" s="6" t="s">
        <v>48</v>
      </c>
      <c r="D33" s="71">
        <v>4.5</v>
      </c>
      <c r="E33" s="7" t="s">
        <v>14</v>
      </c>
      <c r="F33" s="55" t="s">
        <v>12</v>
      </c>
      <c r="G33" s="48"/>
      <c r="H33" s="18"/>
      <c r="I33" s="15"/>
      <c r="J33" s="18"/>
      <c r="K33" s="14">
        <v>50</v>
      </c>
      <c r="L33" s="14">
        <v>10</v>
      </c>
      <c r="M33" s="18"/>
      <c r="N33" s="15"/>
      <c r="O33" s="18"/>
      <c r="P33" s="18">
        <v>20</v>
      </c>
      <c r="Q33" s="18">
        <v>10</v>
      </c>
      <c r="R33" s="18">
        <v>10</v>
      </c>
      <c r="S33" s="33"/>
    </row>
    <row r="34" spans="1:19" x14ac:dyDescent="0.25">
      <c r="A34" s="22" t="s">
        <v>41</v>
      </c>
      <c r="B34" s="28">
        <v>101078</v>
      </c>
      <c r="C34" s="6" t="s">
        <v>49</v>
      </c>
      <c r="D34" s="12">
        <v>6</v>
      </c>
      <c r="E34" s="7" t="s">
        <v>14</v>
      </c>
      <c r="F34" s="55" t="s">
        <v>12</v>
      </c>
      <c r="G34" s="48"/>
      <c r="H34" s="18"/>
      <c r="I34" s="15"/>
      <c r="J34" s="18"/>
      <c r="K34" s="14">
        <v>70</v>
      </c>
      <c r="L34" s="14">
        <v>20</v>
      </c>
      <c r="M34" s="18"/>
      <c r="N34" s="15"/>
      <c r="O34" s="18"/>
      <c r="P34" s="18"/>
      <c r="Q34" s="18"/>
      <c r="R34" s="18">
        <v>10</v>
      </c>
      <c r="S34" s="33"/>
    </row>
    <row r="35" spans="1:19" x14ac:dyDescent="0.25">
      <c r="A35" s="22" t="s">
        <v>41</v>
      </c>
      <c r="B35" s="28">
        <v>101079</v>
      </c>
      <c r="C35" s="6" t="s">
        <v>50</v>
      </c>
      <c r="D35" s="12">
        <v>6</v>
      </c>
      <c r="E35" s="7" t="s">
        <v>14</v>
      </c>
      <c r="F35" s="55" t="s">
        <v>12</v>
      </c>
      <c r="G35" s="48"/>
      <c r="H35" s="18"/>
      <c r="I35" s="15"/>
      <c r="J35" s="18"/>
      <c r="K35" s="14">
        <v>50</v>
      </c>
      <c r="L35" s="14">
        <v>25</v>
      </c>
      <c r="M35" s="18"/>
      <c r="N35" s="15"/>
      <c r="O35" s="18"/>
      <c r="P35" s="18"/>
      <c r="Q35" s="18"/>
      <c r="R35" s="18"/>
      <c r="S35" s="33">
        <v>25</v>
      </c>
    </row>
    <row r="36" spans="1:19" x14ac:dyDescent="0.25">
      <c r="A36" s="22" t="s">
        <v>41</v>
      </c>
      <c r="B36" s="28">
        <v>101069</v>
      </c>
      <c r="C36" s="6" t="s">
        <v>51</v>
      </c>
      <c r="D36" s="12">
        <v>6</v>
      </c>
      <c r="E36" s="7" t="s">
        <v>14</v>
      </c>
      <c r="F36" s="55" t="s">
        <v>12</v>
      </c>
      <c r="G36" s="48"/>
      <c r="H36" s="18"/>
      <c r="I36" s="15"/>
      <c r="J36" s="18">
        <v>25</v>
      </c>
      <c r="K36" s="14">
        <v>60</v>
      </c>
      <c r="L36" s="15"/>
      <c r="M36" s="18">
        <v>15</v>
      </c>
      <c r="N36" s="15"/>
      <c r="O36" s="18"/>
      <c r="P36" s="18"/>
      <c r="Q36" s="18"/>
      <c r="R36" s="18"/>
      <c r="S36" s="33"/>
    </row>
    <row r="37" spans="1:19" x14ac:dyDescent="0.25">
      <c r="A37" s="23" t="s">
        <v>41</v>
      </c>
      <c r="B37" s="31">
        <v>277002</v>
      </c>
      <c r="C37" s="8" t="s">
        <v>52</v>
      </c>
      <c r="D37" s="72">
        <v>4.5</v>
      </c>
      <c r="E37" s="10" t="s">
        <v>14</v>
      </c>
      <c r="F37" s="56" t="s">
        <v>12</v>
      </c>
      <c r="G37" s="49"/>
      <c r="H37" s="20"/>
      <c r="I37" s="19"/>
      <c r="J37" s="20"/>
      <c r="K37" s="17">
        <v>25</v>
      </c>
      <c r="L37" s="19"/>
      <c r="M37" s="20"/>
      <c r="N37" s="19"/>
      <c r="O37" s="20"/>
      <c r="P37" s="20"/>
      <c r="Q37" s="20"/>
      <c r="R37" s="20">
        <v>35</v>
      </c>
      <c r="S37" s="34">
        <v>40</v>
      </c>
    </row>
    <row r="38" spans="1:19" x14ac:dyDescent="0.25">
      <c r="A38" s="22" t="s">
        <v>53</v>
      </c>
      <c r="B38" s="28">
        <v>101102</v>
      </c>
      <c r="C38" s="6" t="s">
        <v>54</v>
      </c>
      <c r="D38" s="71">
        <v>4.5</v>
      </c>
      <c r="E38" s="7" t="s">
        <v>14</v>
      </c>
      <c r="F38" s="55" t="s">
        <v>11</v>
      </c>
      <c r="G38" s="48"/>
      <c r="H38" s="18">
        <v>30</v>
      </c>
      <c r="I38" s="15"/>
      <c r="J38" s="18"/>
      <c r="K38" s="14">
        <v>60</v>
      </c>
      <c r="L38" s="14">
        <v>10</v>
      </c>
      <c r="M38" s="18"/>
      <c r="N38" s="15"/>
      <c r="O38" s="18"/>
      <c r="P38" s="18"/>
      <c r="Q38" s="18"/>
      <c r="R38" s="18"/>
      <c r="S38" s="33"/>
    </row>
    <row r="39" spans="1:19" x14ac:dyDescent="0.25">
      <c r="A39" s="22" t="s">
        <v>53</v>
      </c>
      <c r="B39" s="28">
        <v>101084</v>
      </c>
      <c r="C39" s="6" t="s">
        <v>55</v>
      </c>
      <c r="D39" s="71">
        <v>4.5</v>
      </c>
      <c r="E39" s="7" t="s">
        <v>14</v>
      </c>
      <c r="F39" s="55" t="s">
        <v>11</v>
      </c>
      <c r="G39" s="48"/>
      <c r="H39" s="18"/>
      <c r="I39" s="15"/>
      <c r="J39" s="18"/>
      <c r="K39" s="14">
        <v>70</v>
      </c>
      <c r="L39" s="15"/>
      <c r="M39" s="18">
        <v>20</v>
      </c>
      <c r="N39" s="15"/>
      <c r="O39" s="18">
        <v>10</v>
      </c>
      <c r="P39" s="18"/>
      <c r="Q39" s="18"/>
      <c r="R39" s="18"/>
      <c r="S39" s="33"/>
    </row>
    <row r="40" spans="1:19" x14ac:dyDescent="0.25">
      <c r="A40" s="22" t="s">
        <v>53</v>
      </c>
      <c r="B40" s="28">
        <v>101063</v>
      </c>
      <c r="C40" s="6" t="s">
        <v>56</v>
      </c>
      <c r="D40" s="12">
        <v>6</v>
      </c>
      <c r="E40" s="7" t="s">
        <v>14</v>
      </c>
      <c r="F40" s="55" t="s">
        <v>11</v>
      </c>
      <c r="G40" s="48"/>
      <c r="H40" s="18"/>
      <c r="I40" s="15"/>
      <c r="J40" s="18"/>
      <c r="K40" s="14">
        <v>50</v>
      </c>
      <c r="L40" s="15"/>
      <c r="M40" s="18"/>
      <c r="N40" s="15"/>
      <c r="O40" s="18"/>
      <c r="P40" s="18"/>
      <c r="Q40" s="18">
        <v>25</v>
      </c>
      <c r="R40" s="18">
        <v>25</v>
      </c>
      <c r="S40" s="33"/>
    </row>
    <row r="41" spans="1:19" x14ac:dyDescent="0.25">
      <c r="A41" s="22" t="s">
        <v>53</v>
      </c>
      <c r="B41" s="28">
        <v>277005</v>
      </c>
      <c r="C41" s="6" t="s">
        <v>57</v>
      </c>
      <c r="D41" s="71">
        <v>4.5</v>
      </c>
      <c r="E41" s="7" t="s">
        <v>14</v>
      </c>
      <c r="F41" s="55" t="s">
        <v>11</v>
      </c>
      <c r="G41" s="48"/>
      <c r="H41" s="18"/>
      <c r="I41" s="15"/>
      <c r="J41" s="18"/>
      <c r="K41" s="14">
        <v>60</v>
      </c>
      <c r="L41" s="15"/>
      <c r="M41" s="18">
        <v>20</v>
      </c>
      <c r="N41" s="15"/>
      <c r="O41" s="18">
        <v>20</v>
      </c>
      <c r="P41" s="18"/>
      <c r="Q41" s="18"/>
      <c r="R41" s="18"/>
      <c r="S41" s="33"/>
    </row>
    <row r="42" spans="1:19" x14ac:dyDescent="0.25">
      <c r="A42" s="22" t="s">
        <v>53</v>
      </c>
      <c r="B42" s="28">
        <v>277008</v>
      </c>
      <c r="C42" s="6" t="s">
        <v>58</v>
      </c>
      <c r="D42" s="71">
        <v>4.5</v>
      </c>
      <c r="E42" s="7" t="s">
        <v>14</v>
      </c>
      <c r="F42" s="55" t="s">
        <v>12</v>
      </c>
      <c r="G42" s="48"/>
      <c r="H42" s="18"/>
      <c r="I42" s="15"/>
      <c r="J42" s="18"/>
      <c r="K42" s="14">
        <v>20</v>
      </c>
      <c r="L42" s="15">
        <v>60</v>
      </c>
      <c r="M42" s="18"/>
      <c r="N42" s="15"/>
      <c r="O42" s="18"/>
      <c r="P42" s="18"/>
      <c r="Q42" s="18"/>
      <c r="R42" s="18"/>
      <c r="S42" s="33">
        <v>20</v>
      </c>
    </row>
    <row r="43" spans="1:19" ht="15.75" thickBot="1" x14ac:dyDescent="0.3">
      <c r="A43" s="23" t="s">
        <v>53</v>
      </c>
      <c r="B43" s="35">
        <v>101082</v>
      </c>
      <c r="C43" s="36" t="s">
        <v>59</v>
      </c>
      <c r="D43" s="73">
        <v>4.5</v>
      </c>
      <c r="E43" s="37" t="s">
        <v>14</v>
      </c>
      <c r="F43" s="57" t="s">
        <v>12</v>
      </c>
      <c r="G43" s="50"/>
      <c r="H43" s="38"/>
      <c r="I43" s="39"/>
      <c r="J43" s="38"/>
      <c r="K43" s="40">
        <v>40</v>
      </c>
      <c r="L43" s="39"/>
      <c r="M43" s="38"/>
      <c r="N43" s="39"/>
      <c r="O43" s="38"/>
      <c r="P43" s="38"/>
      <c r="Q43" s="38"/>
      <c r="R43" s="38">
        <v>50</v>
      </c>
      <c r="S43" s="41">
        <v>10</v>
      </c>
    </row>
    <row r="44" spans="1:19" x14ac:dyDescent="0.25">
      <c r="F44" s="66" t="s">
        <v>73</v>
      </c>
      <c r="G44" s="58">
        <f>SUM(G7:G15)</f>
        <v>0</v>
      </c>
      <c r="H44" s="58">
        <f>SUM(H7:H15)</f>
        <v>10</v>
      </c>
      <c r="I44" s="58">
        <f>SUM(I7:I15)</f>
        <v>0</v>
      </c>
      <c r="J44" s="58">
        <f>SUM(J7:J15)</f>
        <v>0</v>
      </c>
      <c r="K44" s="58">
        <f t="shared" ref="K44:S44" si="0">SUM(K7:K15)</f>
        <v>498</v>
      </c>
      <c r="L44" s="58">
        <f t="shared" si="0"/>
        <v>40</v>
      </c>
      <c r="M44" s="58">
        <f t="shared" si="0"/>
        <v>20</v>
      </c>
      <c r="N44" s="58">
        <f t="shared" si="0"/>
        <v>15</v>
      </c>
      <c r="O44" s="58">
        <f t="shared" si="0"/>
        <v>123</v>
      </c>
      <c r="P44" s="58">
        <f t="shared" si="0"/>
        <v>20</v>
      </c>
      <c r="Q44" s="58">
        <f t="shared" si="0"/>
        <v>35</v>
      </c>
      <c r="R44" s="58">
        <f t="shared" si="0"/>
        <v>139</v>
      </c>
      <c r="S44" s="58">
        <f t="shared" si="0"/>
        <v>0</v>
      </c>
    </row>
    <row r="45" spans="1:19" x14ac:dyDescent="0.25">
      <c r="F45" s="59" t="s">
        <v>71</v>
      </c>
      <c r="G45" s="64">
        <f>(G44*100)/900</f>
        <v>0</v>
      </c>
      <c r="H45" s="64">
        <f t="shared" ref="H45:S45" si="1">(H44*100)/900</f>
        <v>1.1111111111111112</v>
      </c>
      <c r="I45" s="64">
        <f t="shared" si="1"/>
        <v>0</v>
      </c>
      <c r="J45" s="64">
        <f t="shared" si="1"/>
        <v>0</v>
      </c>
      <c r="K45" s="65">
        <f t="shared" si="1"/>
        <v>55.333333333333336</v>
      </c>
      <c r="L45" s="64">
        <f t="shared" si="1"/>
        <v>4.4444444444444446</v>
      </c>
      <c r="M45" s="64">
        <f t="shared" si="1"/>
        <v>2.2222222222222223</v>
      </c>
      <c r="N45" s="64">
        <f t="shared" si="1"/>
        <v>1.6666666666666667</v>
      </c>
      <c r="O45" s="65">
        <f t="shared" si="1"/>
        <v>13.666666666666666</v>
      </c>
      <c r="P45" s="64">
        <f t="shared" si="1"/>
        <v>2.2222222222222223</v>
      </c>
      <c r="Q45" s="64">
        <f t="shared" si="1"/>
        <v>3.8888888888888888</v>
      </c>
      <c r="R45" s="65">
        <f t="shared" si="1"/>
        <v>15.444444444444445</v>
      </c>
      <c r="S45" s="64">
        <f t="shared" si="1"/>
        <v>0</v>
      </c>
    </row>
    <row r="46" spans="1:19" x14ac:dyDescent="0.25"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</row>
    <row r="47" spans="1:19" x14ac:dyDescent="0.25">
      <c r="F47" s="58" t="s">
        <v>74</v>
      </c>
      <c r="G47" s="58">
        <f>SUM(G16:G26)</f>
        <v>35</v>
      </c>
      <c r="H47" s="58">
        <f>SUM(H16:H26)</f>
        <v>0</v>
      </c>
      <c r="I47" s="58">
        <f>SUM(I16:I26)</f>
        <v>0</v>
      </c>
      <c r="J47" s="58">
        <f>SUM(J16:J26)</f>
        <v>40</v>
      </c>
      <c r="K47" s="58">
        <f t="shared" ref="K47:S47" si="2">SUM(K16:K26)</f>
        <v>700</v>
      </c>
      <c r="L47" s="58">
        <f t="shared" si="2"/>
        <v>50</v>
      </c>
      <c r="M47" s="58">
        <f t="shared" si="2"/>
        <v>105</v>
      </c>
      <c r="N47" s="58">
        <f t="shared" si="2"/>
        <v>0</v>
      </c>
      <c r="O47" s="58">
        <f t="shared" si="2"/>
        <v>35</v>
      </c>
      <c r="P47" s="58">
        <f t="shared" si="2"/>
        <v>35</v>
      </c>
      <c r="Q47" s="58">
        <f t="shared" si="2"/>
        <v>10</v>
      </c>
      <c r="R47" s="58">
        <f t="shared" si="2"/>
        <v>25</v>
      </c>
      <c r="S47" s="58">
        <f t="shared" si="2"/>
        <v>55</v>
      </c>
    </row>
    <row r="48" spans="1:19" x14ac:dyDescent="0.25">
      <c r="F48" s="59" t="s">
        <v>71</v>
      </c>
      <c r="G48" s="64">
        <f>(G47*100/1090)</f>
        <v>3.2110091743119265</v>
      </c>
      <c r="H48" s="64">
        <f t="shared" ref="H48:S48" si="3">(H47*100/1090)</f>
        <v>0</v>
      </c>
      <c r="I48" s="64">
        <f t="shared" si="3"/>
        <v>0</v>
      </c>
      <c r="J48" s="64">
        <f t="shared" si="3"/>
        <v>3.669724770642202</v>
      </c>
      <c r="K48" s="65">
        <f t="shared" si="3"/>
        <v>64.220183486238525</v>
      </c>
      <c r="L48" s="64">
        <f t="shared" si="3"/>
        <v>4.5871559633027523</v>
      </c>
      <c r="M48" s="65">
        <f t="shared" si="3"/>
        <v>9.6330275229357802</v>
      </c>
      <c r="N48" s="64">
        <f t="shared" si="3"/>
        <v>0</v>
      </c>
      <c r="O48" s="64">
        <f t="shared" si="3"/>
        <v>3.2110091743119265</v>
      </c>
      <c r="P48" s="64">
        <f t="shared" si="3"/>
        <v>3.2110091743119265</v>
      </c>
      <c r="Q48" s="64">
        <f t="shared" si="3"/>
        <v>0.91743119266055051</v>
      </c>
      <c r="R48" s="64">
        <f t="shared" si="3"/>
        <v>2.2935779816513762</v>
      </c>
      <c r="S48" s="64">
        <f t="shared" si="3"/>
        <v>5.0458715596330279</v>
      </c>
    </row>
    <row r="49" spans="6:19" x14ac:dyDescent="0.25"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6:19" x14ac:dyDescent="0.25">
      <c r="F50" s="58" t="s">
        <v>75</v>
      </c>
      <c r="G50" s="62">
        <f>SUM(G27:G37)</f>
        <v>10</v>
      </c>
      <c r="H50" s="62">
        <f>SUM(H27:H37)</f>
        <v>40</v>
      </c>
      <c r="I50" s="62">
        <f>SUM(I27:I37)</f>
        <v>10</v>
      </c>
      <c r="J50" s="62">
        <f>SUM(J27:J37)</f>
        <v>55</v>
      </c>
      <c r="K50" s="62">
        <f t="shared" ref="K50:S50" si="4">SUM(K27:K37)</f>
        <v>590</v>
      </c>
      <c r="L50" s="62">
        <f t="shared" si="4"/>
        <v>95</v>
      </c>
      <c r="M50" s="62">
        <f t="shared" si="4"/>
        <v>35</v>
      </c>
      <c r="N50" s="62">
        <f t="shared" si="4"/>
        <v>0</v>
      </c>
      <c r="O50" s="62">
        <f t="shared" si="4"/>
        <v>25</v>
      </c>
      <c r="P50" s="62">
        <f t="shared" si="4"/>
        <v>40</v>
      </c>
      <c r="Q50" s="62">
        <f t="shared" si="4"/>
        <v>20</v>
      </c>
      <c r="R50" s="62">
        <f t="shared" si="4"/>
        <v>100</v>
      </c>
      <c r="S50" s="62">
        <f t="shared" si="4"/>
        <v>80</v>
      </c>
    </row>
    <row r="51" spans="6:19" x14ac:dyDescent="0.25">
      <c r="F51" s="59" t="s">
        <v>71</v>
      </c>
      <c r="G51" s="64">
        <f>(G50*100)/1100</f>
        <v>0.90909090909090906</v>
      </c>
      <c r="H51" s="64">
        <f t="shared" ref="H51:S51" si="5">(H50*100)/1100</f>
        <v>3.6363636363636362</v>
      </c>
      <c r="I51" s="64">
        <f t="shared" si="5"/>
        <v>0.90909090909090906</v>
      </c>
      <c r="J51" s="64">
        <f t="shared" si="5"/>
        <v>5</v>
      </c>
      <c r="K51" s="65">
        <f t="shared" si="5"/>
        <v>53.636363636363633</v>
      </c>
      <c r="L51" s="65">
        <f t="shared" si="5"/>
        <v>8.6363636363636367</v>
      </c>
      <c r="M51" s="64">
        <f t="shared" si="5"/>
        <v>3.1818181818181817</v>
      </c>
      <c r="N51" s="64">
        <f t="shared" si="5"/>
        <v>0</v>
      </c>
      <c r="O51" s="64">
        <f t="shared" si="5"/>
        <v>2.2727272727272729</v>
      </c>
      <c r="P51" s="64">
        <f t="shared" si="5"/>
        <v>3.6363636363636362</v>
      </c>
      <c r="Q51" s="64">
        <f t="shared" si="5"/>
        <v>1.8181818181818181</v>
      </c>
      <c r="R51" s="65">
        <f t="shared" si="5"/>
        <v>9.0909090909090917</v>
      </c>
      <c r="S51" s="64">
        <f t="shared" si="5"/>
        <v>7.2727272727272725</v>
      </c>
    </row>
    <row r="52" spans="6:19" x14ac:dyDescent="0.25">
      <c r="F52" s="60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6:19" x14ac:dyDescent="0.25">
      <c r="F53" s="58" t="s">
        <v>76</v>
      </c>
      <c r="G53" s="58">
        <f>SUM(G38:G43)</f>
        <v>0</v>
      </c>
      <c r="H53" s="58">
        <f>SUM(H38:H43)</f>
        <v>30</v>
      </c>
      <c r="I53" s="58">
        <f>SUM(I38:I43)</f>
        <v>0</v>
      </c>
      <c r="J53" s="58">
        <f>SUM(J38:J43)</f>
        <v>0</v>
      </c>
      <c r="K53" s="58">
        <f t="shared" ref="K53:S53" si="6">SUM(K38:K43)</f>
        <v>300</v>
      </c>
      <c r="L53" s="58">
        <f t="shared" si="6"/>
        <v>70</v>
      </c>
      <c r="M53" s="58">
        <f t="shared" si="6"/>
        <v>40</v>
      </c>
      <c r="N53" s="58">
        <f t="shared" si="6"/>
        <v>0</v>
      </c>
      <c r="O53" s="58">
        <f t="shared" si="6"/>
        <v>30</v>
      </c>
      <c r="P53" s="58">
        <f t="shared" si="6"/>
        <v>0</v>
      </c>
      <c r="Q53" s="58">
        <f t="shared" si="6"/>
        <v>25</v>
      </c>
      <c r="R53" s="58">
        <f t="shared" si="6"/>
        <v>75</v>
      </c>
      <c r="S53" s="58">
        <f t="shared" si="6"/>
        <v>30</v>
      </c>
    </row>
    <row r="54" spans="6:19" x14ac:dyDescent="0.25">
      <c r="F54" s="59" t="s">
        <v>71</v>
      </c>
      <c r="G54" s="64">
        <f>(G53*100)/600</f>
        <v>0</v>
      </c>
      <c r="H54" s="64">
        <f t="shared" ref="H54:S54" si="7">(H53*100)/600</f>
        <v>5</v>
      </c>
      <c r="I54" s="64">
        <f t="shared" si="7"/>
        <v>0</v>
      </c>
      <c r="J54" s="64">
        <f t="shared" si="7"/>
        <v>0</v>
      </c>
      <c r="K54" s="65">
        <f t="shared" si="7"/>
        <v>50</v>
      </c>
      <c r="L54" s="65">
        <f t="shared" si="7"/>
        <v>11.666666666666666</v>
      </c>
      <c r="M54" s="64">
        <f t="shared" si="7"/>
        <v>6.666666666666667</v>
      </c>
      <c r="N54" s="64">
        <f t="shared" si="7"/>
        <v>0</v>
      </c>
      <c r="O54" s="64">
        <f t="shared" si="7"/>
        <v>5</v>
      </c>
      <c r="P54" s="64">
        <f t="shared" si="7"/>
        <v>0</v>
      </c>
      <c r="Q54" s="64">
        <f t="shared" si="7"/>
        <v>4.166666666666667</v>
      </c>
      <c r="R54" s="65">
        <f t="shared" si="7"/>
        <v>12.5</v>
      </c>
      <c r="S54" s="64">
        <f t="shared" si="7"/>
        <v>5</v>
      </c>
    </row>
  </sheetData>
  <mergeCells count="1">
    <mergeCell ref="G5:S5"/>
  </mergeCells>
  <phoneticPr fontId="3" type="noConversion"/>
  <pageMargins left="0.70866141732283472" right="0.70866141732283472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GIFOR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Jurado</dc:creator>
  <cp:lastModifiedBy>Isa</cp:lastModifiedBy>
  <cp:lastPrinted>2021-11-02T12:46:24Z</cp:lastPrinted>
  <dcterms:created xsi:type="dcterms:W3CDTF">2016-11-12T15:58:25Z</dcterms:created>
  <dcterms:modified xsi:type="dcterms:W3CDTF">2021-11-02T13:16:05Z</dcterms:modified>
</cp:coreProperties>
</file>